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affa07548941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arison" sheetId="1" r:id="R88e0984cb32646b7"/>
    <x:sheet xmlns:r="http://schemas.openxmlformats.org/officeDocument/2006/relationships" name="Quotes" sheetId="2" r:id="R13fb04770c01486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&quot;£&quot;#,##0;(&quot;£&quot;#,##0);&quot;£&quot;0"/>
    <x:numFmt numFmtId="201" formatCode="0"/>
  </x:numFmts>
  <x:fonts count="6">
    <x:font>
      <x:sz val="11"/>
      <x:name val="Carlito"/>
    </x:font>
    <x:font>
      <x:sz val="10"/>
      <x:color rgb="FF123E38"/>
      <x:name val="Helvetica Neue"/>
    </x:font>
    <x:font>
      <x:b/>
      <x:sz val="14"/>
      <x:color rgb="FF123E38"/>
      <x:name val="Helvetica Neue"/>
    </x:font>
    <x:font>
      <x:i/>
      <x:sz val="10"/>
      <x:color rgb="FF123E38"/>
      <x:name val="Helvetica Neue"/>
    </x:font>
    <x:font>
      <x:b/>
      <x:sz val="10"/>
      <x:color rgb="FFFFFFFF"/>
      <x:name val="Helvetica Neue"/>
    </x:font>
    <x:font>
      <x:sz val="10"/>
      <x:color rgb="FF1F4EAB"/>
      <x:name val="Helvetica Neue"/>
    </x:font>
  </x:fonts>
  <x:fills count="4">
    <x:fill>
      <x:patternFill patternType="none"/>
    </x:fill>
    <x:fill>
      <x:patternFill patternType="gray125"/>
    </x:fill>
    <x:fill>
      <x:patternFill patternType="solid">
        <x:fgColor rgb="FF0A5754"/>
      </x:patternFill>
    </x:fill>
    <x:fill>
      <x:patternFill patternType="solid">
        <x:fgColor rgb="FFFFF2CC"/>
      </x:patternFill>
    </x:fill>
  </x:fills>
  <x:borders count="4">
    <x:border>
      <x:left/>
      <x:right/>
      <x:top/>
      <x:bottom/>
      <x:diagonal/>
    </x:border>
    <x:border>
      <x:left/>
      <x:right style="thin">
        <x:color rgb="FFFFFFFF"/>
      </x:right>
      <x:top/>
      <x:bottom style="thin">
        <x:color rgb="FF0A5754"/>
      </x:bottom>
      <x:diagonal/>
    </x:border>
    <x:border>
      <x:left style="thin">
        <x:color rgb="FFFFFFFF"/>
      </x:left>
      <x:right style="thin">
        <x:color rgb="FFFFFFFF"/>
      </x:right>
      <x:top/>
      <x:bottom style="thin">
        <x:color rgb="FF0A5754"/>
      </x:bottom>
      <x:diagonal/>
    </x:border>
    <x:border>
      <x:left style="thin">
        <x:color rgb="FFFFFFFF"/>
      </x:left>
      <x:right/>
      <x:top/>
      <x:bottom style="thin">
        <x:color rgb="FF0A5754"/>
      </x:bottom>
      <x:diagonal/>
    </x:border>
  </x:borders>
  <x:cellStyleXfs count="1">
    <x:xf numFmtId="0" fontId="0" fillId="0" borderId="0"/>
  </x:cellStyleXfs>
  <x:cellXfs count="2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horizontal="center" vertical="center"/>
    </x:xf>
    <x:xf numFmtId="0" fontId="4" fillId="2" borderId="1" xfId="0" applyNumberFormat="1" applyFont="1" applyFill="1" applyBorder="1" applyAlignment="1">
      <x:alignment horizontal="center" vertical="center"/>
    </x:xf>
    <x:xf numFmtId="0" fontId="4" fillId="2" borderId="2" xfId="0" applyNumberFormat="1" applyFont="1" applyFill="1" applyBorder="1" applyAlignment="1">
      <x:alignment horizontal="center" vertical="center"/>
    </x:xf>
    <x:xf numFmtId="0" fontId="4" fillId="2" borderId="3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0" fontId="5" fillId="0" borderId="0" xfId="0" applyNumberFormat="1" applyFont="1" applyFill="1" applyBorder="1" applyAlignment="1">
      <x:alignment vertical="center"/>
    </x:xf>
    <x:xf numFmtId="201" fontId="5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5" fillId="3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0" fontId="5" fillId="0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horizontal="right" vertical="center"/>
    </x:xf>
    <x:xf numFmtId="201" fontId="5" fillId="0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horizontal="left" vertical="center"/>
    </x:xf>
  </x:cellXfs>
  <x:cellStyles count="1">
    <x:cellStyle name="Normal" xfId="0"/>
  </x:cellStyles>
  <x:dxfs count="2">
    <x:dxf>
      <x:font>
        <x:b/>
        <x:color rgb="FF8C3827"/>
      </x:font>
      <x:fill>
        <x:patternFill patternType="solid">
          <x:bgColor rgb="FFFCE8DD"/>
        </x:patternFill>
      </x:fill>
    </x:dxf>
    <x:dxf>
      <x:font>
        <x:b/>
        <x:color rgb="FF8C3827"/>
      </x:font>
      <x:fill>
        <x:patternFill patternType="solid">
          <x:bgColor rgb="FFFCE8D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6bc3a538f94e39" /><Relationship Type="http://schemas.openxmlformats.org/officeDocument/2006/relationships/theme" Target="/xl/theme/theme1.xml" Id="R71d94070134745f9" /><Relationship Type="http://schemas.openxmlformats.org/officeDocument/2006/relationships/sharedStrings" Target="/xl/sharedStrings.xml" Id="R96479939192e43bf" /><Relationship Type="http://schemas.openxmlformats.org/officeDocument/2006/relationships/worksheet" Target="/xl/worksheets/sheet1.xml" Id="R88e0984cb32646b7" /><Relationship Type="http://schemas.openxmlformats.org/officeDocument/2006/relationships/worksheet" Target="/xl/worksheets/sheet2.xml" Id="R13fb04770c01486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0A5754"/>
  </x:sheetPr>
  <x:sheetViews>
    <x:sheetView showGridLines="0" workbookViewId="0"/>
  </x:sheetViews>
  <x:sheetFormatPr defaultRowHeight="15"/>
  <x:cols>
    <x:col min="1" max="1" width="24.440000534057617" hidden="0" customWidth="1"/>
    <x:col min="2" max="2" width="17.219999313354492" hidden="0" customWidth="1"/>
    <x:col min="3" max="3" width="20" hidden="0" customWidth="1"/>
    <x:col min="4" max="4" width="17.219999313354492" hidden="0" customWidth="1"/>
    <x:col min="5" max="5" width="20" hidden="0" customWidth="1"/>
    <x:col min="6" max="6" width="27.219999313354492" hidden="0" customWidth="1"/>
  </x:cols>
  <x:sheetData>
    <x:row r="1" ht="26" customHeight="1">
      <x:c r="A1" s="2"/>
      <x:c r="B1" s="2"/>
      <x:c r="C1" s="2"/>
      <x:c r="D1" s="2"/>
      <x:c r="E1" s="2"/>
      <x:c r="F1" s="2"/>
    </x:row>
    <x:row r="2" ht="26" customHeight="1">
      <x:c r="A2" s="3" t="str">
        <x:v>Supplier price comparison</x:v>
      </x:c>
      <x:c r="B2" s="2"/>
      <x:c r="C2" s="2"/>
      <x:c r="D2" s="2"/>
      <x:c r="E2" s="2"/>
      <x:c r="F2" s="2"/>
    </x:row>
    <x:row r="3" ht="26" customHeight="1">
      <x:c r="A3" s="2" t="str">
        <x:v>Users</x:v>
      </x:c>
      <x:c r="B3" s="16" t="n">
        <x:v>12</x:v>
      </x:c>
      <x:c r="C3" s="2"/>
      <x:c r="D3" s="2" t="str">
        <x:v>Scope months</x:v>
      </x:c>
      <x:c r="E3" s="16" t="n">
        <x:v>12</x:v>
      </x:c>
      <x:c r="F3" s="2"/>
    </x:row>
    <x:row r="4" ht="26" customHeight="1">
      <x:c r="A4" s="4" t="str">
        <x:v>GBP, VAT excluded</x:v>
      </x:c>
      <x:c r="B4" s="2"/>
      <x:c r="C4" s="2"/>
      <x:c r="D4" s="2"/>
      <x:c r="E4" s="2"/>
      <x:c r="F4" s="2"/>
    </x:row>
    <x:row r="5" ht="26" customHeight="1">
      <x:c r="A5" s="2"/>
      <x:c r="B5" s="2"/>
      <x:c r="C5" s="2"/>
      <x:c r="D5" s="2"/>
      <x:c r="E5" s="2"/>
      <x:c r="F5" s="2"/>
    </x:row>
    <x:row r="6" ht="30" customHeight="1">
      <x:c r="A6" s="8" t="str">
        <x:v>Supplier</x:v>
      </x:c>
      <x:c r="B6" s="9" t="str">
        <x:v>Billed seats</x:v>
      </x:c>
      <x:c r="C6" s="9" t="str">
        <x:v>Subscription (GBP)</x:v>
      </x:c>
      <x:c r="D6" s="9" t="str">
        <x:v>Setup (GBP)</x:v>
      </x:c>
      <x:c r="E6" s="9" t="str">
        <x:v>Total (GBP)</x:v>
      </x:c>
      <x:c r="F6" s="10" t="str">
        <x:v>Review state</x:v>
      </x:c>
    </x:row>
    <x:row r="7" ht="26" customHeight="1">
      <x:c r="A7" s="2" t="str">
        <x:f>Quotes!A6</x:f>
        <x:v>A</x:v>
      </x:c>
      <x:c r="B7" s="17" t="n">
        <x:f>IF($B$11="Annual scope valid",MAX($B$3,Quotes!E6),"Not calculated")</x:f>
        <x:v>12</x:v>
      </x:c>
      <x:c r="C7" s="18" t="n">
        <x:f>IF(ISNUMBER(B7),B7*Quotes!B6*$E$3,"Not calculated")</x:f>
        <x:v>2592</x:v>
      </x:c>
      <x:c r="D7" s="18" t="n">
        <x:f>IF(ISNUMBER(Quotes!F6),Quotes!F6,"Not supplied")</x:f>
        <x:v>200</x:v>
      </x:c>
      <x:c r="E7" s="18" t="n">
        <x:f>IF(ISNUMBER(C7),IF(ISNUMBER(D7),C7+D7,"Incomplete"),"Not calculated")</x:f>
        <x:v>2792</x:v>
      </x:c>
      <x:c r="F7" s="2" t="str">
        <x:f>IF($B$11="Annual scope valid",IF(ISNUMBER(D7),"Complete under supplied scope","Setup fee not supplied"),"Check scope")</x:f>
        <x:v>Complete under supplied scope</x:v>
      </x:c>
    </x:row>
    <x:row r="8" ht="26" customHeight="1">
      <x:c r="A8" s="2" t="str">
        <x:f>Quotes!A7</x:f>
        <x:v>B</x:v>
      </x:c>
      <x:c r="B8" s="17" t="n">
        <x:f>IF($B$11="Annual scope valid",MAX(ROUNDUP($B$3/Quotes!D7,0),Quotes!E7)*Quotes!D7,"Not calculated")</x:f>
        <x:v>20</x:v>
      </x:c>
      <x:c r="C8" s="18" t="n">
        <x:f>IF(ISNUMBER(B8),B8/Quotes!D7*Quotes!B7,"Not calculated")</x:f>
        <x:v>480</x:v>
      </x:c>
      <x:c r="D8" s="18" t="str">
        <x:f>IF(ISNUMBER(Quotes!F7),Quotes!F7,"Not supplied")</x:f>
        <x:v>Not supplied</x:v>
      </x:c>
      <x:c r="E8" s="18" t="str">
        <x:f>IF(ISNUMBER(C8),IF(ISNUMBER(D8),C8+D8,"Incomplete"),"Not calculated")</x:f>
        <x:v>Incomplete</x:v>
      </x:c>
      <x:c r="F8" s="2" t="str">
        <x:f>IF($B$11="Annual scope valid",IF(ISNUMBER(D8),"Complete under supplied scope","Setup fee not supplied"),"Check scope")</x:f>
        <x:v>Setup fee not supplied</x:v>
      </x:c>
    </x:row>
    <x:row r="9" ht="26" customHeight="1">
      <x:c r="A9" s="2"/>
      <x:c r="B9" s="2"/>
      <x:c r="C9" s="2"/>
      <x:c r="D9" s="2"/>
      <x:c r="E9" s="2"/>
      <x:c r="F9" s="2"/>
    </x:row>
    <x:row r="10" ht="26" customHeight="1">
      <x:c r="A10" s="2"/>
      <x:c r="B10" s="2"/>
      <x:c r="C10" s="2"/>
      <x:c r="D10" s="2"/>
      <x:c r="E10" s="2"/>
      <x:c r="F10" s="2"/>
    </x:row>
    <x:row r="11" ht="26" customHeight="1">
      <x:c r="A11" s="2" t="str">
        <x:v>Scope requirement</x:v>
      </x:c>
      <x:c r="B11" s="2" t="str">
        <x:f>IF(AND(ISNUMBER(B3),B3&gt;0,B3=INT(B3),E3=12),"Annual scope valid","Scope needs clarification")</x:f>
        <x:v>Annual scope valid</x:v>
      </x:c>
      <x:c r="C11" s="2"/>
      <x:c r="D11" s="2"/>
      <x:c r="E11" s="2"/>
      <x:c r="F11" s="2"/>
    </x:row>
    <x:row r="12" ht="26" customHeight="1">
      <x:c r="A12" s="2"/>
      <x:c r="B12" s="2"/>
      <x:c r="C12" s="2"/>
      <x:c r="D12" s="2"/>
      <x:c r="E12" s="2"/>
      <x:c r="F12" s="2"/>
    </x:row>
    <x:row r="13" ht="26" customHeight="1">
      <x:c r="A13" s="2"/>
      <x:c r="B13" s="2"/>
      <x:c r="C13" s="2"/>
      <x:c r="D13" s="2"/>
      <x:c r="E13" s="2"/>
      <x:c r="F13" s="2"/>
    </x:row>
  </x:sheetData>
  <x:conditionalFormatting sqref="D7:D8">
    <x:cfRule type="containsText" dxfId="0" priority="1" operator="containsText" text="Not supplied"/>
  </x:conditionalFormatting>
  <x:conditionalFormatting sqref="E7:E8">
    <x:cfRule type="containsText" dxfId="1" priority="2" operator="containsText" text="Incomplete"/>
  </x:conditionalFormatting>
  <x:dataValidations count="1">
    <x:dataValidation type="whole" operator="between" sqref="B3">
      <x:formula1>1</x:formula1>
      <x:formula2>10000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A9C7BD"/>
  </x:sheetPr>
  <x:sheetViews>
    <x:sheetView showGridLines="0" workbookViewId="0"/>
  </x:sheetViews>
  <x:sheetFormatPr defaultRowHeight="15"/>
  <x:cols>
    <x:col min="1" max="1" width="24.440000534057617" hidden="0" customWidth="1"/>
    <x:col min="2" max="2" width="14.4399995803833" hidden="0" customWidth="1"/>
    <x:col min="3" max="3" width="25" hidden="0" customWidth="1"/>
    <x:col min="4" max="4" width="12.220000267028809" hidden="0" customWidth="1"/>
    <x:col min="5" max="5" width="17.780000686645508" hidden="0" customWidth="1"/>
    <x:col min="6" max="6" width="14.4399995803833" hidden="0" customWidth="1"/>
    <x:col min="7" max="7" width="12.220000267028809" hidden="0" customWidth="1"/>
    <x:col min="8" max="8" width="31.110000610351562" hidden="0" customWidth="1"/>
  </x:cols>
  <x:sheetData>
    <x:row r="1" ht="26" customHeight="1">
      <x:c r="A1" s="2"/>
      <x:c r="B1" s="2"/>
      <x:c r="C1" s="2"/>
      <x:c r="D1" s="2"/>
      <x:c r="E1" s="2"/>
      <x:c r="F1" s="2"/>
      <x:c r="G1" s="2"/>
      <x:c r="H1" s="2"/>
    </x:row>
    <x:row r="2" ht="26" customHeight="1">
      <x:c r="A2" s="3" t="str">
        <x:v>Fictional supplier quotes</x:v>
      </x:c>
      <x:c r="B2" s="2"/>
      <x:c r="C2" s="2"/>
      <x:c r="D2" s="2"/>
      <x:c r="E2" s="2"/>
      <x:c r="F2" s="2"/>
      <x:c r="G2" s="2"/>
      <x:c r="H2" s="2"/>
    </x:row>
    <x:row r="3" ht="26" customHeight="1">
      <x:c r="A3" s="4" t="str">
        <x:v>Source: authored practice quote fixture. GBP, VAT excluded.</x:v>
      </x:c>
      <x:c r="B3" s="2"/>
      <x:c r="C3" s="2"/>
      <x:c r="D3" s="2"/>
      <x:c r="E3" s="2"/>
      <x:c r="F3" s="2"/>
      <x:c r="G3" s="2"/>
      <x:c r="H3" s="2"/>
    </x:row>
    <x:row r="4" ht="26" customHeight="1">
      <x:c r="A4" s="2"/>
      <x:c r="B4" s="2"/>
      <x:c r="C4" s="2"/>
      <x:c r="D4" s="2"/>
      <x:c r="E4" s="2"/>
      <x:c r="F4" s="2"/>
      <x:c r="G4" s="2"/>
      <x:c r="H4" s="2"/>
    </x:row>
    <x:row r="5" ht="30" customHeight="1">
      <x:c r="A5" s="8" t="str">
        <x:v>Supplier</x:v>
      </x:c>
      <x:c r="B5" s="9" t="str">
        <x:v>Price GBP</x:v>
      </x:c>
      <x:c r="C5" s="9" t="str">
        <x:v>Price unit</x:v>
      </x:c>
      <x:c r="D5" s="9" t="str">
        <x:v>Pack seats</x:v>
      </x:c>
      <x:c r="E5" s="9" t="str">
        <x:v>Minimum paid units</x:v>
      </x:c>
      <x:c r="F5" s="9" t="str">
        <x:v>Setup GBP</x:v>
      </x:c>
      <x:c r="G5" s="9" t="str">
        <x:v>Term months</x:v>
      </x:c>
      <x:c r="H5" s="10" t="str">
        <x:v>Source meaning</x:v>
      </x:c>
    </x:row>
    <x:row r="6" ht="26" customHeight="1">
      <x:c r="A6" s="2" t="str">
        <x:v>A</x:v>
      </x:c>
      <x:c r="B6" s="19" t="n">
        <x:v>18</x:v>
      </x:c>
      <x:c r="C6" s="22" t="str">
        <x:v>Per user per month</x:v>
      </x:c>
      <x:c r="D6" s="21" t="n">
        <x:v>1</x:v>
      </x:c>
      <x:c r="E6" s="21" t="n">
        <x:v>10</x:v>
      </x:c>
      <x:c r="F6" s="19" t="n">
        <x:v>200</x:v>
      </x:c>
      <x:c r="G6" s="21" t="n">
        <x:v>12</x:v>
      </x:c>
      <x:c r="H6" s="2" t="str">
        <x:v>Minimum 10 paid users</x:v>
      </x:c>
    </x:row>
    <x:row r="7" ht="26" customHeight="1">
      <x:c r="A7" s="2" t="str">
        <x:v>B</x:v>
      </x:c>
      <x:c r="B7" s="19" t="n">
        <x:v>240</x:v>
      </x:c>
      <x:c r="C7" s="22" t="str">
        <x:v>Per 10-seat pack per year</x:v>
      </x:c>
      <x:c r="D7" s="21" t="n">
        <x:v>10</x:v>
      </x:c>
      <x:c r="E7" s="21" t="n">
        <x:v>2</x:v>
      </x:c>
      <x:c r="F7" s="19"/>
      <x:c r="G7" s="21" t="n">
        <x:v>12</x:v>
      </x:c>
      <x:c r="H7" s="2" t="str">
        <x:v>Minimum 2 packs; setup not supplied</x:v>
      </x:c>
    </x:row>
    <x:row r="8" ht="26" customHeight="1">
      <x:c r="A8" s="2"/>
      <x:c r="B8" s="2"/>
      <x:c r="C8" s="2"/>
      <x:c r="D8" s="2"/>
      <x:c r="E8" s="2"/>
      <x:c r="F8" s="2"/>
      <x:c r="G8" s="2"/>
      <x:c r="H8" s="2"/>
    </x:row>
    <x:row r="9" ht="26" customHeight="1">
      <x:c r="A9" s="2"/>
      <x:c r="B9" s="2"/>
      <x:c r="C9" s="2"/>
      <x:c r="D9" s="2"/>
      <x:c r="E9" s="2"/>
      <x:c r="F9" s="2"/>
      <x:c r="G9" s="2"/>
      <x:c r="H9" s="2"/>
    </x:row>
  </x:sheetData>
  <x:pageMargins left="0.7" right="0.7" top="0.75" bottom="0.75" header="0.3" footer="0.3"/>
</x:worksheet>
</file>